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gt\OneDrive\Dokument\A Lowergy AB\Struktur_Beräkningar_Simuler._Kunder\Åkerier, Shipping_Simuler._Mall_Okt-23\"/>
    </mc:Choice>
  </mc:AlternateContent>
  <xr:revisionPtr revIDLastSave="0" documentId="13_ncr:1_{DD3491EF-EB09-4517-81D4-1FD9EB2FF38C}" xr6:coauthVersionLast="47" xr6:coauthVersionMax="47" xr10:uidLastSave="{00000000-0000-0000-0000-000000000000}"/>
  <bookViews>
    <workbookView xWindow="-110" yWindow="-110" windowWidth="19420" windowHeight="10300" xr2:uid="{31F41DF5-F03A-4C99-A18D-2903E565908A}"/>
  </bookViews>
  <sheets>
    <sheet name="Åkeri_1 Mån" sheetId="2" r:id="rId1"/>
    <sheet name="Åkeri_1-12 Må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B8" i="4"/>
  <c r="B14" i="4" l="1"/>
  <c r="B11" i="4"/>
  <c r="B12" i="4"/>
  <c r="B10" i="4"/>
  <c r="D10" i="2"/>
  <c r="B16" i="4"/>
  <c r="D10" i="4" l="1"/>
  <c r="H10" i="4" s="1"/>
  <c r="D11" i="2"/>
  <c r="F10" i="4" l="1"/>
  <c r="D11" i="4"/>
  <c r="C15" i="4" s="1"/>
  <c r="B15" i="2"/>
  <c r="D17" i="2" s="1"/>
  <c r="D12" i="2"/>
  <c r="F11" i="4" l="1"/>
  <c r="D17" i="4"/>
  <c r="H17" i="4" s="1"/>
  <c r="D12" i="4"/>
  <c r="H11" i="4"/>
  <c r="G15" i="4" s="1"/>
  <c r="D13" i="2"/>
  <c r="H12" i="4" l="1"/>
  <c r="F12" i="4"/>
  <c r="E15" i="4"/>
  <c r="D13" i="4"/>
  <c r="F17" i="4"/>
  <c r="D18" i="2"/>
  <c r="F13" i="4" l="1"/>
  <c r="F18" i="4" s="1"/>
  <c r="H13" i="4"/>
  <c r="H18" i="4" s="1"/>
  <c r="D18" i="4"/>
</calcChain>
</file>

<file path=xl/sharedStrings.xml><?xml version="1.0" encoding="utf-8"?>
<sst xmlns="http://schemas.openxmlformats.org/spreadsheetml/2006/main" count="30" uniqueCount="17">
  <si>
    <t>Mil tot</t>
  </si>
  <si>
    <t>Kr/Lit - Ex moms</t>
  </si>
  <si>
    <t>Besparing</t>
  </si>
  <si>
    <t>Ferox påsar Lit</t>
  </si>
  <si>
    <t>Kostn/påse - net</t>
  </si>
  <si>
    <t>Netto Besparing</t>
  </si>
  <si>
    <t>Antal Bilar</t>
  </si>
  <si>
    <t>Exkl moms</t>
  </si>
  <si>
    <t>Månader</t>
  </si>
  <si>
    <t>LOWERGY - FEROX</t>
  </si>
  <si>
    <t>Bensin Lit/mil - Tot</t>
  </si>
  <si>
    <t>"          "       antal 1 mån.</t>
  </si>
  <si>
    <t>Inköp Lowergy/Ferox Tot</t>
  </si>
  <si>
    <t>Ferox påsar, antal ref mån.</t>
  </si>
  <si>
    <t>XX TRANSPORTER AB  -  SIMULERING</t>
  </si>
  <si>
    <t>Ferox 6 tabl *200 Lit/påse</t>
  </si>
  <si>
    <t>Nov-23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</si>
</sst>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117CB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117CB"/>
      <name val="Calibri"/>
      <family val="2"/>
      <scheme val="minor"/>
    </font>
    <font>
      <b/>
      <sz val="10"/>
      <color rgb="FF3117CB"/>
      <name val="Calibri"/>
      <family val="2"/>
      <scheme val="minor"/>
    </font>
    <font>
      <b/>
      <sz val="12"/>
      <color rgb="FF3117CB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117CB"/>
      <name val="Calibri"/>
      <family val="2"/>
      <scheme val="minor"/>
    </font>
    <font>
      <b/>
      <sz val="10"/>
      <color rgb="FF006C31"/>
      <name val="Calibri"/>
      <family val="2"/>
      <scheme val="minor"/>
    </font>
    <font>
      <b/>
      <sz val="9"/>
      <color rgb="FF006C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" fontId="6" fillId="2" borderId="1" xfId="0" applyNumberFormat="1" applyFont="1" applyFill="1" applyBorder="1"/>
    <xf numFmtId="3" fontId="5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8" fillId="0" borderId="0" xfId="0" applyNumberFormat="1" applyFont="1"/>
    <xf numFmtId="0" fontId="8" fillId="0" borderId="0" xfId="0" applyFont="1"/>
    <xf numFmtId="9" fontId="8" fillId="0" borderId="0" xfId="1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9" fontId="4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3" fontId="9" fillId="0" borderId="0" xfId="0" applyNumberFormat="1" applyFo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2" borderId="1" xfId="0" applyFont="1" applyFill="1" applyBorder="1"/>
    <xf numFmtId="9" fontId="6" fillId="2" borderId="1" xfId="1" applyFont="1" applyFill="1" applyBorder="1"/>
    <xf numFmtId="0" fontId="10" fillId="3" borderId="1" xfId="0" applyFont="1" applyFill="1" applyBorder="1" applyAlignment="1">
      <alignment horizontal="center"/>
    </xf>
    <xf numFmtId="0" fontId="11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13" fillId="2" borderId="4" xfId="0" applyFont="1" applyFill="1" applyBorder="1"/>
    <xf numFmtId="0" fontId="11" fillId="0" borderId="0" xfId="0" applyFont="1" applyAlignment="1">
      <alignment horizontal="center"/>
    </xf>
    <xf numFmtId="0" fontId="2" fillId="3" borderId="1" xfId="0" applyFont="1" applyFill="1" applyBorder="1"/>
    <xf numFmtId="3" fontId="14" fillId="0" borderId="0" xfId="0" applyNumberFormat="1" applyFont="1"/>
    <xf numFmtId="3" fontId="2" fillId="3" borderId="1" xfId="0" applyNumberFormat="1" applyFont="1" applyFill="1" applyBorder="1"/>
    <xf numFmtId="3" fontId="2" fillId="0" borderId="0" xfId="0" applyNumberFormat="1" applyFont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10" fillId="0" borderId="5" xfId="0" applyFont="1" applyBorder="1"/>
    <xf numFmtId="0" fontId="15" fillId="0" borderId="5" xfId="0" applyFont="1" applyBorder="1"/>
    <xf numFmtId="3" fontId="16" fillId="0" borderId="0" xfId="0" applyNumberFormat="1" applyFont="1"/>
    <xf numFmtId="0" fontId="13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4" borderId="3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CCFF"/>
      <color rgb="FF006C31"/>
      <color rgb="FFFFFFCC"/>
      <color rgb="FFCCECFF"/>
      <color rgb="FFCCFFCC"/>
      <color rgb="FFCCFFFF"/>
      <color rgb="FF3117CB"/>
      <color rgb="FFCCCCFF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110123</xdr:colOff>
      <xdr:row>1</xdr:row>
      <xdr:rowOff>126773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B076224-7FB3-4031-E691-9B5384E95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0"/>
          <a:ext cx="1627773" cy="310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31751</xdr:colOff>
      <xdr:row>0</xdr:row>
      <xdr:rowOff>0</xdr:rowOff>
    </xdr:from>
    <xdr:to>
      <xdr:col>5</xdr:col>
      <xdr:colOff>482601</xdr:colOff>
      <xdr:row>1</xdr:row>
      <xdr:rowOff>128185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CAA26D2-C606-709A-7386-8A244A78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1" y="0"/>
          <a:ext cx="1631950" cy="31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F8E0-FACF-4559-A018-F594DF716713}">
  <dimension ref="A4:L22"/>
  <sheetViews>
    <sheetView tabSelected="1" workbookViewId="0">
      <selection activeCell="B17" sqref="B17"/>
    </sheetView>
  </sheetViews>
  <sheetFormatPr defaultRowHeight="14.5" x14ac:dyDescent="0.35"/>
  <cols>
    <col min="1" max="1" width="21.54296875" style="1" customWidth="1"/>
    <col min="2" max="2" width="5.7265625" style="1" customWidth="1"/>
    <col min="3" max="3" width="8" customWidth="1"/>
    <col min="4" max="4" width="8.81640625" customWidth="1"/>
    <col min="5" max="5" width="4.90625" customWidth="1"/>
    <col min="6" max="6" width="10.08984375" style="1" customWidth="1"/>
    <col min="7" max="7" width="8.36328125" customWidth="1"/>
    <col min="8" max="8" width="1.1796875" customWidth="1"/>
    <col min="9" max="9" width="6.90625" customWidth="1"/>
    <col min="10" max="10" width="8.08984375" customWidth="1"/>
    <col min="11" max="11" width="8.6328125" customWidth="1"/>
    <col min="12" max="12" width="9.6328125" customWidth="1"/>
    <col min="13" max="13" width="1.54296875" customWidth="1"/>
    <col min="14" max="14" width="7.81640625" customWidth="1"/>
  </cols>
  <sheetData>
    <row r="4" spans="1:12" ht="15.5" customHeight="1" x14ac:dyDescent="0.35">
      <c r="A4" s="23" t="s">
        <v>14</v>
      </c>
      <c r="B4" s="24"/>
      <c r="C4" s="25"/>
      <c r="D4" s="36"/>
      <c r="F4" s="37" t="s">
        <v>9</v>
      </c>
      <c r="G4" s="38"/>
      <c r="H4" s="2"/>
      <c r="I4" s="32" t="s">
        <v>16</v>
      </c>
      <c r="J4" s="11"/>
      <c r="K4" s="12"/>
      <c r="L4" s="13"/>
    </row>
    <row r="5" spans="1:12" s="3" customFormat="1" ht="6.5" customHeight="1" x14ac:dyDescent="0.35">
      <c r="A5" s="5"/>
      <c r="B5" s="5"/>
      <c r="C5" s="5"/>
      <c r="F5" s="18"/>
      <c r="H5" s="5"/>
      <c r="I5" s="5"/>
      <c r="J5" s="5"/>
      <c r="K5" s="5"/>
      <c r="L5" s="5"/>
    </row>
    <row r="6" spans="1:12" s="3" customFormat="1" x14ac:dyDescent="0.35">
      <c r="A6" s="5"/>
      <c r="B6" s="5"/>
      <c r="C6" s="5"/>
      <c r="D6" s="5"/>
      <c r="E6" s="5"/>
      <c r="F6" s="5"/>
      <c r="G6" s="31" t="s">
        <v>7</v>
      </c>
      <c r="J6" s="1"/>
      <c r="K6" s="5"/>
      <c r="L6" s="5"/>
    </row>
    <row r="7" spans="1:12" s="9" customFormat="1" ht="14.5" customHeight="1" x14ac:dyDescent="0.3">
      <c r="A7" s="8"/>
      <c r="B7" s="8"/>
      <c r="C7" s="8"/>
      <c r="D7" s="19" t="s">
        <v>8</v>
      </c>
      <c r="F7" s="19"/>
      <c r="G7" s="19"/>
      <c r="H7" s="8"/>
      <c r="I7" s="8"/>
      <c r="J7" s="10"/>
      <c r="K7" s="8"/>
      <c r="L7" s="8"/>
    </row>
    <row r="8" spans="1:12" s="9" customFormat="1" ht="13" x14ac:dyDescent="0.3">
      <c r="A8" s="15" t="s">
        <v>6</v>
      </c>
      <c r="B8" s="20">
        <v>18</v>
      </c>
      <c r="C8" s="14"/>
      <c r="D8" s="22">
        <v>1</v>
      </c>
      <c r="F8" s="19"/>
      <c r="G8" s="19"/>
      <c r="H8" s="14"/>
    </row>
    <row r="9" spans="1:12" s="9" customFormat="1" ht="6" customHeight="1" x14ac:dyDescent="0.3">
      <c r="A9" s="15"/>
      <c r="B9" s="14"/>
      <c r="C9" s="14"/>
      <c r="D9" s="15"/>
      <c r="F9" s="15"/>
      <c r="G9" s="15"/>
      <c r="H9" s="14"/>
    </row>
    <row r="10" spans="1:12" s="9" customFormat="1" ht="13" x14ac:dyDescent="0.3">
      <c r="A10" s="15" t="s">
        <v>0</v>
      </c>
      <c r="B10" s="4">
        <v>1600</v>
      </c>
      <c r="C10" s="17"/>
      <c r="D10" s="16">
        <f>B8*B10</f>
        <v>28800</v>
      </c>
      <c r="F10" s="16"/>
      <c r="G10" s="16"/>
      <c r="H10" s="17"/>
      <c r="I10" s="8"/>
    </row>
    <row r="11" spans="1:12" s="9" customFormat="1" ht="13" x14ac:dyDescent="0.3">
      <c r="A11" s="15" t="s">
        <v>10</v>
      </c>
      <c r="B11" s="4">
        <v>3.8</v>
      </c>
      <c r="C11" s="16"/>
      <c r="D11" s="16">
        <f>D10*B11</f>
        <v>109440</v>
      </c>
      <c r="F11" s="16"/>
      <c r="G11" s="16"/>
      <c r="H11" s="17"/>
      <c r="I11" s="8"/>
    </row>
    <row r="12" spans="1:12" s="9" customFormat="1" ht="13" x14ac:dyDescent="0.3">
      <c r="A12" s="15" t="s">
        <v>1</v>
      </c>
      <c r="B12" s="4">
        <v>16</v>
      </c>
      <c r="C12" s="17"/>
      <c r="D12" s="16">
        <f>D11*B12</f>
        <v>1751040</v>
      </c>
      <c r="F12" s="16"/>
      <c r="G12" s="16"/>
      <c r="H12" s="17"/>
      <c r="I12" s="8"/>
    </row>
    <row r="13" spans="1:12" s="9" customFormat="1" ht="13" x14ac:dyDescent="0.3">
      <c r="A13" s="15" t="s">
        <v>2</v>
      </c>
      <c r="B13" s="21">
        <v>-0.06</v>
      </c>
      <c r="C13" s="17"/>
      <c r="D13" s="16">
        <f>D12*B13</f>
        <v>-105062.39999999999</v>
      </c>
      <c r="F13" s="16"/>
      <c r="G13" s="16"/>
      <c r="H13" s="17"/>
      <c r="I13" s="8"/>
    </row>
    <row r="14" spans="1:12" s="9" customFormat="1" ht="13" x14ac:dyDescent="0.3">
      <c r="A14" s="15" t="s">
        <v>15</v>
      </c>
      <c r="B14" s="16">
        <v>1200</v>
      </c>
      <c r="C14" s="17"/>
      <c r="D14" s="16"/>
      <c r="F14" s="16"/>
      <c r="G14" s="16"/>
      <c r="H14" s="17"/>
      <c r="I14" s="8"/>
    </row>
    <row r="15" spans="1:12" s="9" customFormat="1" ht="13" x14ac:dyDescent="0.3">
      <c r="A15" s="33" t="s">
        <v>11</v>
      </c>
      <c r="B15" s="16">
        <f>D11/B14</f>
        <v>91.2</v>
      </c>
      <c r="C15" s="17"/>
      <c r="D15" s="16"/>
      <c r="F15" s="16"/>
      <c r="G15" s="16"/>
      <c r="H15" s="17"/>
      <c r="I15" s="8"/>
    </row>
    <row r="16" spans="1:12" s="9" customFormat="1" ht="13" x14ac:dyDescent="0.3">
      <c r="A16" s="15" t="s">
        <v>4</v>
      </c>
      <c r="B16" s="16">
        <v>685</v>
      </c>
      <c r="C16" s="17"/>
      <c r="D16" s="16"/>
      <c r="F16" s="16"/>
      <c r="G16" s="16"/>
      <c r="H16" s="17"/>
      <c r="I16" s="8"/>
    </row>
    <row r="17" spans="1:9" s="9" customFormat="1" ht="13" x14ac:dyDescent="0.3">
      <c r="A17" s="15" t="s">
        <v>12</v>
      </c>
      <c r="B17" s="17"/>
      <c r="C17" s="17"/>
      <c r="D17" s="16">
        <f>B15*B16*D8</f>
        <v>62472</v>
      </c>
      <c r="F17" s="16"/>
      <c r="G17" s="16"/>
      <c r="H17" s="17"/>
      <c r="I17" s="8"/>
    </row>
    <row r="18" spans="1:9" x14ac:dyDescent="0.35">
      <c r="A18" s="27" t="s">
        <v>5</v>
      </c>
      <c r="B18" s="28"/>
      <c r="C18" s="28"/>
      <c r="D18" s="29">
        <f>SUM(D13:D17)</f>
        <v>-42590.399999999994</v>
      </c>
      <c r="F18" s="30"/>
      <c r="G18" s="30"/>
      <c r="H18" s="28"/>
      <c r="I18" s="7"/>
    </row>
    <row r="19" spans="1:9" s="9" customFormat="1" ht="13" x14ac:dyDescent="0.3">
      <c r="A19" s="15"/>
      <c r="B19" s="17"/>
      <c r="C19" s="17"/>
      <c r="D19" s="17"/>
      <c r="E19" s="16"/>
      <c r="F19" s="16"/>
      <c r="G19" s="16"/>
      <c r="H19" s="17"/>
      <c r="I19" s="8"/>
    </row>
    <row r="20" spans="1:9" s="9" customFormat="1" ht="13" x14ac:dyDescent="0.3">
      <c r="B20" s="8"/>
      <c r="C20" s="8"/>
      <c r="D20" s="8"/>
      <c r="E20" s="8"/>
      <c r="F20" s="8"/>
      <c r="G20" s="8"/>
      <c r="H20" s="8"/>
      <c r="I20" s="8"/>
    </row>
    <row r="21" spans="1:9" x14ac:dyDescent="0.35">
      <c r="B21" s="6"/>
      <c r="E21" s="7"/>
      <c r="F21" s="6"/>
      <c r="G21" s="7"/>
      <c r="H21" s="7"/>
      <c r="I21" s="7"/>
    </row>
    <row r="22" spans="1:9" x14ac:dyDescent="0.35">
      <c r="B22" s="6"/>
      <c r="C22" s="7"/>
      <c r="D22" s="7"/>
      <c r="E22" s="7"/>
      <c r="F22" s="6"/>
      <c r="G22" s="7"/>
      <c r="H22" s="7"/>
      <c r="I22" s="7"/>
    </row>
  </sheetData>
  <mergeCells count="1">
    <mergeCell ref="F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C0DFD-9D83-4320-8536-B1A16ADEF5FD}">
  <dimension ref="A4:N22"/>
  <sheetViews>
    <sheetView workbookViewId="0">
      <selection activeCell="L12" sqref="L12"/>
    </sheetView>
  </sheetViews>
  <sheetFormatPr defaultRowHeight="14.5" x14ac:dyDescent="0.35"/>
  <cols>
    <col min="1" max="1" width="21.08984375" style="1" customWidth="1"/>
    <col min="2" max="2" width="5.7265625" style="1" customWidth="1"/>
    <col min="3" max="3" width="4" customWidth="1"/>
    <col min="4" max="4" width="9.26953125" customWidth="1"/>
    <col min="5" max="5" width="3.6328125" customWidth="1"/>
    <col min="6" max="6" width="9.6328125" customWidth="1"/>
    <col min="7" max="7" width="4.81640625" customWidth="1"/>
    <col min="8" max="8" width="10.36328125" style="1" customWidth="1"/>
    <col min="9" max="9" width="1.6328125" style="1" customWidth="1"/>
    <col min="10" max="10" width="7.90625" customWidth="1"/>
    <col min="11" max="11" width="0.90625" customWidth="1"/>
    <col min="12" max="12" width="5.6328125" customWidth="1"/>
    <col min="13" max="13" width="8.6328125" customWidth="1"/>
    <col min="14" max="14" width="9.6328125" customWidth="1"/>
    <col min="15" max="15" width="1.54296875" customWidth="1"/>
    <col min="16" max="16" width="7.81640625" customWidth="1"/>
  </cols>
  <sheetData>
    <row r="4" spans="1:14" ht="15.5" customHeight="1" x14ac:dyDescent="0.35">
      <c r="A4" s="23" t="s">
        <v>14</v>
      </c>
      <c r="B4" s="24"/>
      <c r="C4" s="25"/>
      <c r="D4" s="25"/>
      <c r="F4" s="37" t="s">
        <v>9</v>
      </c>
      <c r="G4" s="40"/>
      <c r="H4" s="38"/>
      <c r="I4" s="26"/>
      <c r="J4" s="32" t="s">
        <v>16</v>
      </c>
      <c r="M4" s="12"/>
      <c r="N4" s="13"/>
    </row>
    <row r="5" spans="1:14" s="3" customFormat="1" ht="8" customHeight="1" x14ac:dyDescent="0.35">
      <c r="A5" s="5"/>
      <c r="B5" s="5"/>
      <c r="C5" s="5"/>
      <c r="G5" s="18"/>
      <c r="H5" s="18"/>
      <c r="I5" s="5"/>
      <c r="J5" s="5"/>
      <c r="L5" s="5"/>
      <c r="M5" s="5"/>
      <c r="N5" s="5"/>
    </row>
    <row r="6" spans="1:14" s="3" customFormat="1" x14ac:dyDescent="0.35">
      <c r="A6" s="5"/>
      <c r="B6" s="5"/>
      <c r="C6" s="5"/>
      <c r="D6" s="5"/>
      <c r="E6" s="5"/>
      <c r="F6" s="5"/>
      <c r="G6" s="5"/>
      <c r="H6" s="5"/>
      <c r="I6" s="5"/>
      <c r="J6" s="31" t="s">
        <v>7</v>
      </c>
      <c r="L6" s="1"/>
      <c r="M6" s="5"/>
      <c r="N6" s="5"/>
    </row>
    <row r="7" spans="1:14" s="9" customFormat="1" ht="14.5" customHeight="1" x14ac:dyDescent="0.3">
      <c r="A7" s="8"/>
      <c r="B7" s="8"/>
      <c r="C7" s="8"/>
      <c r="D7" s="39" t="s">
        <v>8</v>
      </c>
      <c r="E7" s="39"/>
      <c r="F7" s="39"/>
      <c r="G7" s="39"/>
      <c r="H7" s="39"/>
      <c r="I7" s="19"/>
      <c r="J7" s="19"/>
      <c r="K7" s="8"/>
      <c r="L7" s="10"/>
      <c r="M7" s="8"/>
      <c r="N7" s="8"/>
    </row>
    <row r="8" spans="1:14" s="9" customFormat="1" ht="13" x14ac:dyDescent="0.3">
      <c r="A8" s="15" t="s">
        <v>6</v>
      </c>
      <c r="B8" s="20">
        <f>'Åkeri_1 Mån'!B8</f>
        <v>18</v>
      </c>
      <c r="C8" s="14"/>
      <c r="D8" s="22">
        <v>1</v>
      </c>
      <c r="F8" s="22">
        <v>3</v>
      </c>
      <c r="G8" s="19"/>
      <c r="H8" s="22">
        <v>12</v>
      </c>
      <c r="K8" s="14"/>
    </row>
    <row r="9" spans="1:14" s="9" customFormat="1" ht="6" customHeight="1" x14ac:dyDescent="0.3">
      <c r="A9" s="15"/>
      <c r="B9" s="14"/>
      <c r="C9" s="14"/>
      <c r="D9" s="15"/>
      <c r="F9" s="15"/>
      <c r="G9" s="15"/>
      <c r="H9" s="15"/>
      <c r="K9" s="14"/>
    </row>
    <row r="10" spans="1:14" s="9" customFormat="1" ht="13" x14ac:dyDescent="0.3">
      <c r="A10" s="15" t="s">
        <v>0</v>
      </c>
      <c r="B10" s="4">
        <f>'Åkeri_1 Mån'!B10</f>
        <v>1600</v>
      </c>
      <c r="C10" s="17"/>
      <c r="D10" s="16">
        <f>B8*B10</f>
        <v>28800</v>
      </c>
      <c r="F10" s="16">
        <f>D10*$F$8</f>
        <v>86400</v>
      </c>
      <c r="G10" s="16"/>
      <c r="H10" s="16">
        <f>D10*$H$8</f>
        <v>345600</v>
      </c>
      <c r="K10" s="17"/>
    </row>
    <row r="11" spans="1:14" s="9" customFormat="1" ht="13" x14ac:dyDescent="0.3">
      <c r="A11" s="15" t="s">
        <v>10</v>
      </c>
      <c r="B11" s="4">
        <f>'Åkeri_1 Mån'!B11</f>
        <v>3.8</v>
      </c>
      <c r="C11" s="16"/>
      <c r="D11" s="16">
        <f>D10*B11</f>
        <v>109440</v>
      </c>
      <c r="F11" s="16">
        <f>D11*$F$8</f>
        <v>328320</v>
      </c>
      <c r="G11" s="16"/>
      <c r="H11" s="16">
        <f>D11*$H$8</f>
        <v>1313280</v>
      </c>
      <c r="K11" s="17"/>
    </row>
    <row r="12" spans="1:14" s="9" customFormat="1" ht="13" x14ac:dyDescent="0.3">
      <c r="A12" s="15" t="s">
        <v>1</v>
      </c>
      <c r="B12" s="4">
        <f>'Åkeri_1 Mån'!B12</f>
        <v>16</v>
      </c>
      <c r="C12" s="17"/>
      <c r="D12" s="16">
        <f>D11*B12</f>
        <v>1751040</v>
      </c>
      <c r="F12" s="16">
        <f>D12*$F$8</f>
        <v>5253120</v>
      </c>
      <c r="G12" s="16"/>
      <c r="H12" s="16">
        <f t="shared" ref="H12:H13" si="0">D12*$H$8</f>
        <v>21012480</v>
      </c>
      <c r="K12" s="17"/>
    </row>
    <row r="13" spans="1:14" s="9" customFormat="1" ht="13" x14ac:dyDescent="0.3">
      <c r="A13" s="15" t="s">
        <v>2</v>
      </c>
      <c r="B13" s="21">
        <f>'Åkeri_1 Mån'!B13</f>
        <v>-0.06</v>
      </c>
      <c r="C13" s="17"/>
      <c r="D13" s="16">
        <f>D12*B13</f>
        <v>-105062.39999999999</v>
      </c>
      <c r="F13" s="16">
        <f>D13*$F$8</f>
        <v>-315187.19999999995</v>
      </c>
      <c r="G13" s="16"/>
      <c r="H13" s="16">
        <f t="shared" si="0"/>
        <v>-1260748.7999999998</v>
      </c>
      <c r="K13" s="17"/>
    </row>
    <row r="14" spans="1:14" s="9" customFormat="1" ht="13" x14ac:dyDescent="0.3">
      <c r="A14" s="15" t="s">
        <v>3</v>
      </c>
      <c r="B14" s="16">
        <f>'Åkeri_1 Mån'!B14</f>
        <v>1200</v>
      </c>
      <c r="C14" s="17"/>
      <c r="D14" s="16"/>
      <c r="F14" s="16"/>
      <c r="G14" s="16"/>
      <c r="H14" s="16"/>
      <c r="K14" s="17"/>
    </row>
    <row r="15" spans="1:14" s="9" customFormat="1" ht="13" x14ac:dyDescent="0.3">
      <c r="A15" s="34" t="s">
        <v>13</v>
      </c>
      <c r="C15" s="35">
        <f>D11/B14</f>
        <v>91.2</v>
      </c>
      <c r="E15" s="35">
        <f>F11/B14</f>
        <v>273.60000000000002</v>
      </c>
      <c r="G15" s="35">
        <f>H11/B14</f>
        <v>1094.4000000000001</v>
      </c>
      <c r="K15" s="17"/>
    </row>
    <row r="16" spans="1:14" s="9" customFormat="1" ht="13" x14ac:dyDescent="0.3">
      <c r="A16" s="15" t="s">
        <v>4</v>
      </c>
      <c r="B16" s="16">
        <f>'Åkeri_1 Mån'!B16</f>
        <v>685</v>
      </c>
      <c r="C16" s="17"/>
      <c r="D16" s="16"/>
      <c r="F16" s="16"/>
      <c r="G16" s="16"/>
      <c r="H16" s="16"/>
      <c r="K16" s="17"/>
    </row>
    <row r="17" spans="1:11" s="9" customFormat="1" ht="13" x14ac:dyDescent="0.3">
      <c r="A17" s="15" t="s">
        <v>12</v>
      </c>
      <c r="B17" s="17"/>
      <c r="C17" s="17"/>
      <c r="D17" s="16">
        <f>C15*B16*D8</f>
        <v>62472</v>
      </c>
      <c r="F17" s="16">
        <f>D17*$F$8</f>
        <v>187416</v>
      </c>
      <c r="G17" s="16"/>
      <c r="H17" s="16">
        <f>D17*$H$8</f>
        <v>749664</v>
      </c>
      <c r="K17" s="17"/>
    </row>
    <row r="18" spans="1:11" x14ac:dyDescent="0.35">
      <c r="A18" s="27" t="s">
        <v>5</v>
      </c>
      <c r="B18" s="28"/>
      <c r="C18" s="28"/>
      <c r="D18" s="29">
        <f>SUM(D13:D17)</f>
        <v>-42590.399999999994</v>
      </c>
      <c r="F18" s="29">
        <f>SUM(F13:F17)</f>
        <v>-127771.19999999995</v>
      </c>
      <c r="G18" s="30"/>
      <c r="H18" s="29">
        <f>SUM(H13:H17)</f>
        <v>-511084.79999999981</v>
      </c>
      <c r="I18"/>
      <c r="K18" s="28"/>
    </row>
    <row r="19" spans="1:11" s="9" customFormat="1" ht="13" x14ac:dyDescent="0.3">
      <c r="A19" s="15"/>
      <c r="B19" s="17"/>
      <c r="C19" s="17"/>
      <c r="D19" s="17"/>
      <c r="E19" s="16"/>
      <c r="F19" s="16"/>
      <c r="G19" s="16"/>
      <c r="H19" s="16"/>
      <c r="I19" s="16"/>
      <c r="J19" s="16"/>
      <c r="K19" s="17"/>
    </row>
    <row r="20" spans="1:11" s="9" customFormat="1" ht="13" x14ac:dyDescent="0.3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35">
      <c r="B21" s="6"/>
      <c r="E21" s="7"/>
      <c r="F21" s="7"/>
      <c r="G21" s="7"/>
      <c r="H21" s="6"/>
      <c r="I21" s="6"/>
      <c r="J21" s="7"/>
      <c r="K21" s="7"/>
    </row>
    <row r="22" spans="1:11" x14ac:dyDescent="0.35">
      <c r="B22" s="6"/>
      <c r="C22" s="7"/>
      <c r="D22" s="7"/>
      <c r="E22" s="7"/>
      <c r="F22" s="7"/>
      <c r="G22" s="7"/>
      <c r="H22" s="6"/>
      <c r="I22" s="6"/>
      <c r="J22" s="7"/>
      <c r="K22" s="7"/>
    </row>
  </sheetData>
  <mergeCells count="2">
    <mergeCell ref="D7:H7"/>
    <mergeCell ref="F4:H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Åkeri_1 Mån</vt:lpstr>
      <vt:lpstr>Åkeri_1-12 Mån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</dc:creator>
  <cp:lastModifiedBy>Bengt Selvert</cp:lastModifiedBy>
  <cp:lastPrinted>2023-11-18T12:53:14Z</cp:lastPrinted>
  <dcterms:created xsi:type="dcterms:W3CDTF">2023-03-30T11:13:14Z</dcterms:created>
  <dcterms:modified xsi:type="dcterms:W3CDTF">2023-11-18T12:53:17Z</dcterms:modified>
</cp:coreProperties>
</file>